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28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<sst xmlns="http://schemas.openxmlformats.org/spreadsheetml/2006/main" count="28" uniqueCount="28">
  <si>
    <t>Location</t>
  </si>
  <si>
    <t>Total Amount Claimed:</t>
  </si>
  <si>
    <t>Traveler Name:</t>
  </si>
  <si>
    <t>Travel Description:</t>
  </si>
  <si>
    <t>Per diem rate</t>
  </si>
  <si>
    <t>Policies:</t>
  </si>
  <si>
    <t>https://procurementservices.rutgers.edu/travel</t>
  </si>
  <si>
    <t>Per diem rates:</t>
  </si>
  <si>
    <t>https://procurementservices.rutgers.edu/travel/reporting-travel-expenses</t>
  </si>
  <si>
    <t>Breakfast (20%)</t>
  </si>
  <si>
    <t>Lunch (20%)</t>
  </si>
  <si>
    <t>Total</t>
  </si>
  <si>
    <t>Dinner (60%)</t>
  </si>
  <si>
    <t>Departure Date:</t>
  </si>
  <si>
    <t>Return Date:</t>
  </si>
  <si>
    <t>Location(s):</t>
  </si>
  <si>
    <t>Departure Time</t>
  </si>
  <si>
    <t>Depart</t>
  </si>
  <si>
    <t>Position:</t>
  </si>
  <si>
    <t>School</t>
  </si>
  <si>
    <t>Department:</t>
  </si>
  <si>
    <t>Engineering</t>
  </si>
  <si>
    <t>Electrical and Computer Engineering</t>
  </si>
  <si>
    <t>URL:</t>
  </si>
  <si>
    <t>Vienna, Austria (per diem rate $98)</t>
  </si>
  <si>
    <t>Rutgers Per Diem Worksheet (Version 1.2 2/21/2019)</t>
  </si>
  <si>
    <t>Per Diem must be pro-rated for any provided meal (on flight, hotel, conference, etc.).</t>
  </si>
  <si>
    <t>Instructions/Notes:
   * indicate departure and return date
   * travel/return day is calculated at 75%
   * enter per diem rate for each day in Column D
   * if location/rate changes, annotate in column A
   * manually zero out any provided meals!
Feedback and suggestions welcome!
Anand Sarwate (anand.sarwate@rutgers.edu)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</si>
</sst>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ddd\ m/d/yy"/>
    <numFmt numFmtId="166" formatCode="h:mm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u val="single"/>
      <sz val="12"/>
      <color theme="10"/>
      <name val="Arial"/>
      <family val="2"/>
    </font>
    <font>
      <b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5" fillId="2" borderId="0" xfId="0" applyFont="1" applyFill="1"/>
    <xf numFmtId="0" fontId="4" fillId="3" borderId="0" xfId="0" applyFont="1" applyFill="1" applyAlignment="1">
      <alignment horizontal="right"/>
    </xf>
    <xf numFmtId="0" fontId="6" fillId="3" borderId="0" xfId="20" applyFont="1" applyFill="1"/>
    <xf numFmtId="0" fontId="7" fillId="3" borderId="0" xfId="0" applyFont="1" applyFill="1"/>
    <xf numFmtId="0" fontId="0" fillId="3" borderId="0" xfId="0" applyFont="1" applyFill="1"/>
    <xf numFmtId="0" fontId="0" fillId="0" borderId="0" xfId="0" applyFont="1" applyFill="1"/>
    <xf numFmtId="165" fontId="4" fillId="0" borderId="1" xfId="0" applyNumberFormat="1" applyFont="1" applyBorder="1"/>
    <xf numFmtId="0" fontId="5" fillId="4" borderId="0" xfId="0" applyFont="1" applyFill="1" applyAlignment="1">
      <alignment wrapText="1"/>
    </xf>
    <xf numFmtId="164" fontId="4" fillId="0" borderId="0" xfId="0" applyNumberFormat="1" applyFont="1"/>
    <xf numFmtId="164" fontId="5" fillId="5" borderId="1" xfId="0" applyNumberFormat="1" applyFont="1" applyFill="1" applyBorder="1" applyAlignment="1">
      <alignment horizontal="right" wrapText="1"/>
    </xf>
    <xf numFmtId="0" fontId="4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8" fillId="6" borderId="0" xfId="0" applyFont="1" applyFill="1" applyAlignment="1">
      <alignment horizontal="right"/>
    </xf>
    <xf numFmtId="0" fontId="5" fillId="7" borderId="0" xfId="0" applyFont="1" applyFill="1" applyAlignment="1">
      <alignment horizontal="right"/>
    </xf>
    <xf numFmtId="166" fontId="5" fillId="5" borderId="1" xfId="0" applyNumberFormat="1" applyFont="1" applyFill="1" applyBorder="1" applyAlignment="1">
      <alignment horizontal="right"/>
    </xf>
    <xf numFmtId="164" fontId="4" fillId="3" borderId="0" xfId="0" applyNumberFormat="1" applyFont="1" applyFill="1"/>
    <xf numFmtId="0" fontId="0" fillId="3" borderId="0" xfId="0" applyFill="1"/>
    <xf numFmtId="0" fontId="3" fillId="3" borderId="0" xfId="0" applyFont="1" applyFill="1"/>
    <xf numFmtId="0" fontId="3" fillId="5" borderId="0" xfId="0" applyFont="1" applyFill="1"/>
    <xf numFmtId="164" fontId="9" fillId="0" borderId="0" xfId="0" applyNumberFormat="1" applyFont="1"/>
    <xf numFmtId="0" fontId="4" fillId="5" borderId="0" xfId="0" applyFont="1" applyFill="1"/>
    <xf numFmtId="164" fontId="10" fillId="0" borderId="0" xfId="0" applyNumberFormat="1" applyFont="1"/>
    <xf numFmtId="165" fontId="4" fillId="0" borderId="1" xfId="0" applyNumberFormat="1" applyFont="1" applyFill="1" applyBorder="1"/>
    <xf numFmtId="0" fontId="7" fillId="7" borderId="0" xfId="0" applyFont="1" applyFill="1"/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1" fillId="7" borderId="0" xfId="20" applyFont="1" applyFill="1"/>
    <xf numFmtId="164" fontId="10" fillId="0" borderId="0" xfId="0" applyNumberFormat="1" applyFont="1"/>
    <xf numFmtId="0" fontId="10" fillId="0" borderId="1" xfId="0" applyFont="1" applyBorder="1" applyAlignment="1">
      <alignment horizontal="left"/>
    </xf>
    <xf numFmtId="0" fontId="2" fillId="0" borderId="2" xfId="20" applyBorder="1" applyAlignment="1">
      <alignment horizontal="left" wrapText="1"/>
    </xf>
    <xf numFmtId="0" fontId="12" fillId="8" borderId="0" xfId="0" applyFont="1" applyFill="1" applyAlignment="1">
      <alignment wrapText="1"/>
    </xf>
    <xf numFmtId="0" fontId="5" fillId="8" borderId="0" xfId="0" applyFont="1" applyFill="1"/>
    <xf numFmtId="0" fontId="4" fillId="7" borderId="0" xfId="20" applyFont="1" applyFill="1" applyAlignment="1">
      <alignment wrapText="1"/>
    </xf>
    <xf numFmtId="0" fontId="4" fillId="7" borderId="0" xfId="20" applyFont="1" applyFill="1"/>
    <xf numFmtId="0" fontId="5" fillId="9" borderId="3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curementservices.rutgers.edu/travel" TargetMode="External" /><Relationship Id="rId2" Type="http://schemas.openxmlformats.org/officeDocument/2006/relationships/hyperlink" Target="https://procurementservices.rutgers.edu/travel/reporting-travel-expens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106" zoomScaleNormal="106" workbookViewId="0" topLeftCell="A1">
      <selection activeCell="D18" sqref="D18"/>
    </sheetView>
  </sheetViews>
  <sheetFormatPr defaultColWidth="8.8515625" defaultRowHeight="15"/>
  <cols>
    <col min="1" max="1" width="19.8515625" style="0" customWidth="1"/>
    <col min="2" max="2" width="16.28125" style="0" customWidth="1"/>
    <col min="3" max="3" width="16.8515625" style="0" customWidth="1"/>
    <col min="4" max="4" width="17.140625" style="0" customWidth="1"/>
    <col min="5" max="5" width="17.28125" style="0" customWidth="1"/>
    <col min="6" max="6" width="14.7109375" style="0" customWidth="1"/>
    <col min="7" max="7" width="15.7109375" style="0" customWidth="1"/>
    <col min="8" max="8" width="20.140625" style="0" customWidth="1"/>
    <col min="9" max="9" width="8.8515625" style="19" customWidth="1"/>
  </cols>
  <sheetData>
    <row r="1" spans="1:8" ht="20.25">
      <c r="A1" s="26" t="s">
        <v>25</v>
      </c>
      <c r="B1" s="26"/>
      <c r="C1" s="26"/>
      <c r="D1" s="26"/>
      <c r="E1" s="26"/>
      <c r="F1" s="26"/>
      <c r="G1" s="26"/>
      <c r="H1" s="26"/>
    </row>
    <row r="2" spans="1:8" ht="20.1" customHeight="1">
      <c r="A2" s="15" t="s">
        <v>5</v>
      </c>
      <c r="B2" s="29" t="s">
        <v>6</v>
      </c>
      <c r="C2" s="29"/>
      <c r="D2" s="29"/>
      <c r="E2" s="29"/>
      <c r="F2" s="29"/>
      <c r="G2" s="29"/>
      <c r="H2" s="29"/>
    </row>
    <row r="3" spans="1:8" ht="18.95" customHeight="1">
      <c r="A3" s="16" t="s">
        <v>7</v>
      </c>
      <c r="B3" s="29" t="s">
        <v>8</v>
      </c>
      <c r="C3" s="29"/>
      <c r="D3" s="29"/>
      <c r="E3" s="29"/>
      <c r="F3" s="29"/>
      <c r="G3" s="29"/>
      <c r="H3" s="29"/>
    </row>
    <row r="4" spans="1:8" ht="35.1" customHeight="1">
      <c r="A4" s="16"/>
      <c r="B4" s="35" t="s">
        <v>26</v>
      </c>
      <c r="C4" s="36"/>
      <c r="D4" s="36"/>
      <c r="E4" s="36"/>
      <c r="F4" s="36"/>
      <c r="G4" s="36"/>
      <c r="H4" s="36"/>
    </row>
    <row r="5" spans="1:9" s="7" customFormat="1" ht="20.25">
      <c r="A5" s="3"/>
      <c r="B5" s="4"/>
      <c r="C5" s="5"/>
      <c r="D5" s="5"/>
      <c r="E5" s="5"/>
      <c r="F5" s="5"/>
      <c r="G5" s="5"/>
      <c r="H5" s="6"/>
      <c r="I5" s="6"/>
    </row>
    <row r="6" spans="1:9" ht="48" customHeight="1">
      <c r="A6" s="2" t="s">
        <v>2</v>
      </c>
      <c r="B6" s="31"/>
      <c r="C6" s="31"/>
      <c r="D6" s="2" t="s">
        <v>19</v>
      </c>
      <c r="E6" s="30" t="s">
        <v>21</v>
      </c>
      <c r="F6" s="30"/>
      <c r="G6" s="9" t="s">
        <v>1</v>
      </c>
      <c r="H6" s="22">
        <f>SUM(H14:H27)</f>
        <v>1127</v>
      </c>
      <c r="I6" s="20"/>
    </row>
    <row r="7" spans="1:9" ht="48" customHeight="1">
      <c r="A7" s="2" t="s">
        <v>18</v>
      </c>
      <c r="B7" s="28"/>
      <c r="C7" s="28"/>
      <c r="D7" s="2" t="s">
        <v>20</v>
      </c>
      <c r="E7" s="30" t="s">
        <v>22</v>
      </c>
      <c r="F7" s="30"/>
      <c r="G7" s="30"/>
      <c r="H7" s="24"/>
      <c r="I7" s="20"/>
    </row>
    <row r="8" spans="1:9" ht="42.95" customHeight="1">
      <c r="A8" s="2" t="s">
        <v>3</v>
      </c>
      <c r="B8" s="27"/>
      <c r="C8" s="28"/>
      <c r="D8" s="28"/>
      <c r="E8" s="28"/>
      <c r="F8" s="33" t="s">
        <v>27</v>
      </c>
      <c r="G8" s="34"/>
      <c r="H8" s="34"/>
      <c r="I8" s="20"/>
    </row>
    <row r="9" spans="1:9" ht="20.1" customHeight="1">
      <c r="A9" s="2" t="s">
        <v>23</v>
      </c>
      <c r="B9" s="32"/>
      <c r="C9" s="27"/>
      <c r="D9" s="27"/>
      <c r="E9" s="27"/>
      <c r="F9" s="33"/>
      <c r="G9" s="34"/>
      <c r="H9" s="34"/>
      <c r="I9" s="20"/>
    </row>
    <row r="10" spans="1:9" ht="30" customHeight="1">
      <c r="A10" s="2" t="s">
        <v>15</v>
      </c>
      <c r="B10" s="28" t="s">
        <v>24</v>
      </c>
      <c r="C10" s="28"/>
      <c r="D10" s="28"/>
      <c r="E10" s="28"/>
      <c r="F10" s="34"/>
      <c r="G10" s="34"/>
      <c r="H10" s="34"/>
      <c r="I10" s="20"/>
    </row>
    <row r="11" spans="1:9" ht="20.1" customHeight="1">
      <c r="A11" s="2" t="s">
        <v>13</v>
      </c>
      <c r="B11" s="25">
        <v>43435</v>
      </c>
      <c r="C11" s="37"/>
      <c r="D11" s="37"/>
      <c r="E11" s="37"/>
      <c r="F11" s="34"/>
      <c r="G11" s="34"/>
      <c r="H11" s="34"/>
      <c r="I11" s="20"/>
    </row>
    <row r="12" spans="1:9" ht="18.95" customHeight="1">
      <c r="A12" s="2" t="s">
        <v>14</v>
      </c>
      <c r="B12" s="25">
        <v>43446</v>
      </c>
      <c r="C12" s="38"/>
      <c r="D12" s="38"/>
      <c r="E12" s="38"/>
      <c r="F12" s="34"/>
      <c r="G12" s="34"/>
      <c r="H12" s="34"/>
      <c r="I12" s="20"/>
    </row>
    <row r="13" spans="1:9" ht="36.95" customHeight="1">
      <c r="A13" s="14" t="s">
        <v>0</v>
      </c>
      <c r="B13" s="11" t="s">
        <v>16</v>
      </c>
      <c r="C13" s="12"/>
      <c r="D13" s="13" t="s">
        <v>4</v>
      </c>
      <c r="E13" s="14" t="s">
        <v>9</v>
      </c>
      <c r="F13" s="14" t="s">
        <v>10</v>
      </c>
      <c r="G13" s="14" t="s">
        <v>12</v>
      </c>
      <c r="H13" s="14" t="s">
        <v>11</v>
      </c>
      <c r="I13" s="20"/>
    </row>
    <row r="14" spans="1:9" ht="18" customHeight="1">
      <c r="A14" s="14"/>
      <c r="B14" s="17" t="s">
        <v>17</v>
      </c>
      <c r="C14" s="8">
        <f>B11</f>
        <v>43435</v>
      </c>
      <c r="D14" s="10">
        <v>98</v>
      </c>
      <c r="E14" s="18"/>
      <c r="F14" s="18"/>
      <c r="G14" s="18"/>
      <c r="H14" s="10">
        <f>0.75*D14</f>
        <v>73.5</v>
      </c>
      <c r="I14" s="20"/>
    </row>
    <row r="15" spans="1:9" ht="18" customHeight="1">
      <c r="A15" s="23"/>
      <c r="B15" s="17" t="str">
        <f>IF(C15=B$12,"Return",IF(OR(B14="Return",B14="n/a"),"n/a",""))</f>
        <v/>
      </c>
      <c r="C15" s="8">
        <f>IF(OR(B14="Return",C14=""),"",C14+1)</f>
        <v>43436</v>
      </c>
      <c r="D15" s="10">
        <v>98</v>
      </c>
      <c r="E15" s="10">
        <f aca="true" t="shared" si="0" ref="E15:E27">IF(B15="n/a",0,0.2*D15)</f>
        <v>19.6</v>
      </c>
      <c r="F15" s="10">
        <f>IF(B15="n/a",0,0.2*D15)</f>
        <v>19.6</v>
      </c>
      <c r="G15" s="10">
        <f>IF(B15="n/a",0,0.6*D15)</f>
        <v>58.8</v>
      </c>
      <c r="H15" s="10">
        <f>IF(B15="Return",0.75*D15,SUM(E15:G15))</f>
        <v>98</v>
      </c>
      <c r="I15" s="20"/>
    </row>
    <row r="16" spans="1:9" ht="18" customHeight="1">
      <c r="A16" s="23"/>
      <c r="B16" s="17" t="str">
        <f aca="true" t="shared" si="1" ref="B16:B27">IF(C16=B$12,"Return",IF(OR(B15="Return",B15="n/a"),"n/a",""))</f>
        <v/>
      </c>
      <c r="C16" s="8">
        <f aca="true" t="shared" si="2" ref="C16:C27">IF(OR(B15="Return",C15=""),"",C15+1)</f>
        <v>43437</v>
      </c>
      <c r="D16" s="10">
        <v>98</v>
      </c>
      <c r="E16" s="10">
        <f t="shared" si="0"/>
        <v>19.6</v>
      </c>
      <c r="F16" s="10">
        <f aca="true" t="shared" si="3" ref="F16:F27">IF(B16="n/a",0,0.2*D16)</f>
        <v>19.6</v>
      </c>
      <c r="G16" s="10">
        <f aca="true" t="shared" si="4" ref="G16:G27">IF(B16="n/a",0,0.6*D16)</f>
        <v>58.8</v>
      </c>
      <c r="H16" s="10">
        <f aca="true" t="shared" si="5" ref="H16:H25">IF(B16="Return",0.75*D16,SUM(E16:G16))</f>
        <v>98</v>
      </c>
      <c r="I16" s="20"/>
    </row>
    <row r="17" spans="1:9" ht="18" customHeight="1">
      <c r="A17" s="23"/>
      <c r="B17" s="17" t="str">
        <f t="shared" si="1"/>
        <v/>
      </c>
      <c r="C17" s="8">
        <f t="shared" si="2"/>
        <v>43438</v>
      </c>
      <c r="D17" s="10">
        <v>98</v>
      </c>
      <c r="E17" s="10">
        <f t="shared" si="0"/>
        <v>19.6</v>
      </c>
      <c r="F17" s="10">
        <f t="shared" si="3"/>
        <v>19.6</v>
      </c>
      <c r="G17" s="10">
        <f t="shared" si="4"/>
        <v>58.8</v>
      </c>
      <c r="H17" s="10">
        <f t="shared" si="5"/>
        <v>98</v>
      </c>
      <c r="I17" s="20"/>
    </row>
    <row r="18" spans="1:9" ht="18" customHeight="1">
      <c r="A18" s="23"/>
      <c r="B18" s="17" t="str">
        <f t="shared" si="1"/>
        <v/>
      </c>
      <c r="C18" s="8">
        <f t="shared" si="2"/>
        <v>43439</v>
      </c>
      <c r="D18" s="10">
        <v>98</v>
      </c>
      <c r="E18" s="10">
        <f t="shared" si="0"/>
        <v>19.6</v>
      </c>
      <c r="F18" s="10">
        <f t="shared" si="3"/>
        <v>19.6</v>
      </c>
      <c r="G18" s="10">
        <f t="shared" si="4"/>
        <v>58.8</v>
      </c>
      <c r="H18" s="10">
        <f t="shared" si="5"/>
        <v>98</v>
      </c>
      <c r="I18" s="20"/>
    </row>
    <row r="19" spans="1:9" ht="18" customHeight="1">
      <c r="A19" s="23"/>
      <c r="B19" s="17" t="str">
        <f t="shared" si="1"/>
        <v/>
      </c>
      <c r="C19" s="8">
        <f t="shared" si="2"/>
        <v>43440</v>
      </c>
      <c r="D19" s="10">
        <v>98</v>
      </c>
      <c r="E19" s="10">
        <f t="shared" si="0"/>
        <v>19.6</v>
      </c>
      <c r="F19" s="10">
        <f t="shared" si="3"/>
        <v>19.6</v>
      </c>
      <c r="G19" s="10">
        <f t="shared" si="4"/>
        <v>58.8</v>
      </c>
      <c r="H19" s="10">
        <f t="shared" si="5"/>
        <v>98</v>
      </c>
      <c r="I19" s="20"/>
    </row>
    <row r="20" spans="1:9" ht="18" customHeight="1">
      <c r="A20" s="23"/>
      <c r="B20" s="17" t="str">
        <f t="shared" si="1"/>
        <v/>
      </c>
      <c r="C20" s="8">
        <f t="shared" si="2"/>
        <v>43441</v>
      </c>
      <c r="D20" s="10">
        <v>98</v>
      </c>
      <c r="E20" s="10">
        <f t="shared" si="0"/>
        <v>19.6</v>
      </c>
      <c r="F20" s="10">
        <f t="shared" si="3"/>
        <v>19.6</v>
      </c>
      <c r="G20" s="10">
        <f t="shared" si="4"/>
        <v>58.8</v>
      </c>
      <c r="H20" s="10">
        <f t="shared" si="5"/>
        <v>98</v>
      </c>
      <c r="I20" s="20"/>
    </row>
    <row r="21" spans="1:9" ht="18" customHeight="1">
      <c r="A21" s="23"/>
      <c r="B21" s="17" t="str">
        <f t="shared" si="1"/>
        <v/>
      </c>
      <c r="C21" s="8">
        <f t="shared" si="2"/>
        <v>43442</v>
      </c>
      <c r="D21" s="10">
        <v>98</v>
      </c>
      <c r="E21" s="10">
        <f t="shared" si="0"/>
        <v>19.6</v>
      </c>
      <c r="F21" s="10">
        <f t="shared" si="3"/>
        <v>19.6</v>
      </c>
      <c r="G21" s="10">
        <f t="shared" si="4"/>
        <v>58.8</v>
      </c>
      <c r="H21" s="10">
        <f t="shared" si="5"/>
        <v>98</v>
      </c>
      <c r="I21" s="20"/>
    </row>
    <row r="22" spans="1:9" ht="18" customHeight="1">
      <c r="A22" s="23"/>
      <c r="B22" s="17" t="str">
        <f t="shared" si="1"/>
        <v/>
      </c>
      <c r="C22" s="8">
        <f t="shared" si="2"/>
        <v>43443</v>
      </c>
      <c r="D22" s="10">
        <v>98</v>
      </c>
      <c r="E22" s="10">
        <f t="shared" si="0"/>
        <v>19.6</v>
      </c>
      <c r="F22" s="10">
        <f t="shared" si="3"/>
        <v>19.6</v>
      </c>
      <c r="G22" s="10">
        <f t="shared" si="4"/>
        <v>58.8</v>
      </c>
      <c r="H22" s="10">
        <f t="shared" si="5"/>
        <v>98</v>
      </c>
      <c r="I22" s="20"/>
    </row>
    <row r="23" spans="1:9" ht="18" customHeight="1">
      <c r="A23" s="21"/>
      <c r="B23" s="17" t="str">
        <f t="shared" si="1"/>
        <v/>
      </c>
      <c r="C23" s="8">
        <f t="shared" si="2"/>
        <v>43444</v>
      </c>
      <c r="D23" s="10">
        <v>98</v>
      </c>
      <c r="E23" s="10">
        <f t="shared" si="0"/>
        <v>19.6</v>
      </c>
      <c r="F23" s="10">
        <f t="shared" si="3"/>
        <v>19.6</v>
      </c>
      <c r="G23" s="10">
        <f t="shared" si="4"/>
        <v>58.8</v>
      </c>
      <c r="H23" s="10">
        <f t="shared" si="5"/>
        <v>98</v>
      </c>
      <c r="I23" s="20"/>
    </row>
    <row r="24" spans="1:9" ht="18" customHeight="1">
      <c r="A24" s="21"/>
      <c r="B24" s="17" t="str">
        <f t="shared" si="1"/>
        <v/>
      </c>
      <c r="C24" s="8">
        <f t="shared" si="2"/>
        <v>43445</v>
      </c>
      <c r="D24" s="10">
        <v>98</v>
      </c>
      <c r="E24" s="10">
        <f t="shared" si="0"/>
        <v>19.6</v>
      </c>
      <c r="F24" s="10">
        <f t="shared" si="3"/>
        <v>19.6</v>
      </c>
      <c r="G24" s="10">
        <f t="shared" si="4"/>
        <v>58.8</v>
      </c>
      <c r="H24" s="10">
        <f t="shared" si="5"/>
        <v>98</v>
      </c>
      <c r="I24" s="20"/>
    </row>
    <row r="25" spans="1:9" ht="18" customHeight="1">
      <c r="A25" s="21"/>
      <c r="B25" s="17" t="str">
        <f t="shared" si="1"/>
        <v>Return</v>
      </c>
      <c r="C25" s="8">
        <f t="shared" si="2"/>
        <v>43446</v>
      </c>
      <c r="D25" s="10">
        <v>98</v>
      </c>
      <c r="E25" s="10">
        <f t="shared" si="0"/>
        <v>19.6</v>
      </c>
      <c r="F25" s="10">
        <f t="shared" si="3"/>
        <v>19.6</v>
      </c>
      <c r="G25" s="10">
        <f t="shared" si="4"/>
        <v>58.8</v>
      </c>
      <c r="H25" s="10">
        <f t="shared" si="5"/>
        <v>73.5</v>
      </c>
      <c r="I25" s="20"/>
    </row>
    <row r="26" spans="1:9" ht="18" customHeight="1">
      <c r="A26" s="21"/>
      <c r="B26" s="17" t="str">
        <f t="shared" si="1"/>
        <v>n/a</v>
      </c>
      <c r="C26" s="8" t="str">
        <f t="shared" si="2"/>
        <v/>
      </c>
      <c r="D26" s="10">
        <v>0</v>
      </c>
      <c r="E26" s="10">
        <f t="shared" si="0"/>
        <v>0</v>
      </c>
      <c r="F26" s="10">
        <f t="shared" si="3"/>
        <v>0</v>
      </c>
      <c r="G26" s="10">
        <f t="shared" si="4"/>
        <v>0</v>
      </c>
      <c r="H26" s="10">
        <f aca="true" t="shared" si="6" ref="H26:H27">IF(B26="Return",IF(D$12&lt;TIME(7,1,0),0*D26,IF(D$12&lt;TIME(13,1,0),0.2*D26,IF(D$12&lt;TIME(19,1,0),0.4*D26,D26))),SUM(E26:G26))</f>
        <v>0</v>
      </c>
      <c r="I26" s="20"/>
    </row>
    <row r="27" spans="1:9" ht="18" customHeight="1">
      <c r="A27" s="21"/>
      <c r="B27" s="17" t="str">
        <f t="shared" si="1"/>
        <v>n/a</v>
      </c>
      <c r="C27" s="8" t="str">
        <f t="shared" si="2"/>
        <v/>
      </c>
      <c r="D27" s="10">
        <v>0</v>
      </c>
      <c r="E27" s="10">
        <f t="shared" si="0"/>
        <v>0</v>
      </c>
      <c r="F27" s="10">
        <f t="shared" si="3"/>
        <v>0</v>
      </c>
      <c r="G27" s="10">
        <f t="shared" si="4"/>
        <v>0</v>
      </c>
      <c r="H27" s="10">
        <f t="shared" si="6"/>
        <v>0</v>
      </c>
      <c r="I27" s="20"/>
    </row>
    <row r="28" ht="18" customHeight="1">
      <c r="A28" s="1"/>
    </row>
    <row r="29" ht="18" customHeight="1">
      <c r="A29" s="1"/>
    </row>
    <row r="30" ht="18" customHeight="1">
      <c r="A30" s="1"/>
    </row>
    <row r="31" ht="18" customHeight="1">
      <c r="A31" s="1"/>
    </row>
    <row r="32" ht="18" customHeight="1">
      <c r="A32" s="1"/>
    </row>
    <row r="33" ht="18" customHeight="1">
      <c r="A33" s="1"/>
    </row>
    <row r="34" ht="18" customHeight="1">
      <c r="A34" s="1"/>
    </row>
    <row r="35" ht="18" customHeight="1">
      <c r="A35" s="1"/>
    </row>
    <row r="36" ht="18" customHeight="1">
      <c r="A36" s="1"/>
    </row>
    <row r="37" ht="18" customHeight="1">
      <c r="A37" s="1"/>
    </row>
    <row r="38" ht="18" customHeight="1">
      <c r="A38" s="1"/>
    </row>
    <row r="39" ht="18" customHeight="1">
      <c r="A39" s="1"/>
    </row>
    <row r="40" ht="18" customHeight="1">
      <c r="A40" s="1"/>
    </row>
    <row r="41" ht="20.1" customHeight="1">
      <c r="A41" s="1"/>
    </row>
    <row r="42" ht="20.1" customHeight="1">
      <c r="A42" s="1"/>
    </row>
    <row r="43" spans="1:9" ht="20.1" customHeight="1">
      <c r="A43" s="1"/>
      <c r="B43" s="1"/>
      <c r="C43" s="1"/>
      <c r="D43" s="1"/>
      <c r="E43" s="1"/>
      <c r="F43" s="1"/>
      <c r="G43" s="1"/>
      <c r="H43" s="1"/>
      <c r="I43" s="20"/>
    </row>
    <row r="44" spans="1:9" ht="15">
      <c r="A44" s="1"/>
      <c r="B44" s="1"/>
      <c r="C44" s="1"/>
      <c r="D44" s="1"/>
      <c r="E44" s="1"/>
      <c r="F44" s="1"/>
      <c r="G44" s="1"/>
      <c r="H44" s="1"/>
      <c r="I44" s="20"/>
    </row>
    <row r="45" spans="1:9" ht="15">
      <c r="A45" s="1"/>
      <c r="B45" s="1"/>
      <c r="C45" s="1"/>
      <c r="D45" s="1"/>
      <c r="E45" s="1"/>
      <c r="F45" s="1"/>
      <c r="G45" s="1"/>
      <c r="H45" s="1"/>
      <c r="I45" s="20"/>
    </row>
  </sheetData>
  <mergeCells count="13">
    <mergeCell ref="A1:H1"/>
    <mergeCell ref="B8:E8"/>
    <mergeCell ref="B10:E10"/>
    <mergeCell ref="B2:H2"/>
    <mergeCell ref="B3:H3"/>
    <mergeCell ref="B7:C7"/>
    <mergeCell ref="E7:G7"/>
    <mergeCell ref="B6:C6"/>
    <mergeCell ref="E6:F6"/>
    <mergeCell ref="B9:E9"/>
    <mergeCell ref="F8:H12"/>
    <mergeCell ref="B4:H4"/>
    <mergeCell ref="C11:E12"/>
  </mergeCells>
  <hyperlinks>
    <hyperlink ref="B2" r:id="rId1" display="https://procurementservices.rutgers.edu/travel"/>
    <hyperlink ref="B3" r:id="rId2" display="https://procurementservices.rutgers.edu/travel/reporting-travel-expenses"/>
  </hyperlinks>
  <printOptions verticalCentered="1"/>
  <pageMargins left="0.45" right="0.45" top="0.25" bottom="0.25" header="0.3" footer="0.05"/>
  <pageSetup fitToHeight="1" fitToWidth="1"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tshields</dc:creator>
  <cp:keywords/>
  <dc:description/>
  <cp:lastModifiedBy>deptadmin</cp:lastModifiedBy>
  <cp:lastPrinted>2012-03-29T14:46:32Z</cp:lastPrinted>
  <dcterms:created xsi:type="dcterms:W3CDTF">2009-12-22T21:51:57Z</dcterms:created>
  <dcterms:modified xsi:type="dcterms:W3CDTF">2020-02-03T15:34:41Z</dcterms:modified>
  <cp:category/>
  <cp:version/>
  <cp:contentType/>
  <cp:contentStatus/>
</cp:coreProperties>
</file>